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<sst xmlns="http://schemas.openxmlformats.org/spreadsheetml/2006/main" count="128" uniqueCount="91">
  <si>
    <t>一、餐饮服务</t>
  </si>
  <si>
    <t>二、物业服务</t>
  </si>
  <si>
    <t>1、就餐环境</t>
  </si>
  <si>
    <t>满意</t>
  </si>
  <si>
    <t>基本满意</t>
  </si>
  <si>
    <t>一般</t>
  </si>
  <si>
    <t>不满意</t>
  </si>
  <si>
    <t>不了解</t>
  </si>
  <si>
    <t>1、校园室外环境卫生</t>
  </si>
  <si>
    <t>2、花色品种</t>
  </si>
  <si>
    <t>2、教室及室内公共部位卫生</t>
  </si>
  <si>
    <t>3、饭菜质量</t>
  </si>
  <si>
    <t>3、清卫人员服务态度</t>
  </si>
  <si>
    <t>4、食品及餐具卫生</t>
  </si>
  <si>
    <t>4、小维修及时情况</t>
  </si>
  <si>
    <t>5、工作人员个人卫生</t>
  </si>
  <si>
    <t>5、维修人员服务态度</t>
  </si>
  <si>
    <t>6、工作人员服务态度</t>
  </si>
  <si>
    <t>6、收发服务质量</t>
  </si>
  <si>
    <t>7、充值窗口服务质量</t>
  </si>
  <si>
    <t>7、收发员服务态度</t>
  </si>
  <si>
    <t>8、充值窗口服务态度</t>
  </si>
  <si>
    <t>8、教学楼值班员服务态度</t>
  </si>
  <si>
    <t>三、公寓服务</t>
  </si>
  <si>
    <t>四、综合服务</t>
  </si>
  <si>
    <t>1、学生公寓总体服务情况</t>
  </si>
  <si>
    <t>1、就医环境设置</t>
  </si>
  <si>
    <t>2、公寓楼公共部位卫生</t>
  </si>
  <si>
    <t>2、医护人员技术水平</t>
  </si>
  <si>
    <t>3、医护人员服务态度</t>
  </si>
  <si>
    <t>4、公寓值班服务情况</t>
  </si>
  <si>
    <t>4、就医排队等候时间</t>
  </si>
  <si>
    <t>5、公寓值班与管理人员服务态度</t>
  </si>
  <si>
    <t>5、校医务室的总体满意度</t>
  </si>
  <si>
    <t>6、小维修及时报修情况</t>
  </si>
  <si>
    <t>7、超市工作人员服务态度</t>
  </si>
  <si>
    <t>8、其他商铺商品质量及价格</t>
  </si>
  <si>
    <t>9、其他商铺人员服务态度</t>
  </si>
  <si>
    <t>东方学院后勤服务教工满意率调查统计</t>
  </si>
  <si>
    <t>东方学院学术中心服务教工满意率调查统计</t>
  </si>
  <si>
    <t>一、会务服务</t>
  </si>
  <si>
    <t>二、住宿服务（前台）</t>
  </si>
  <si>
    <t>二、住宿服务（客房）</t>
  </si>
  <si>
    <t>1、预约流程</t>
  </si>
  <si>
    <t>2、收费标准</t>
  </si>
  <si>
    <t>3、会场环境布置</t>
  </si>
  <si>
    <t>4、设施设备</t>
  </si>
  <si>
    <t>5、工作人员礼仪规范</t>
  </si>
  <si>
    <t>6、工作人员服务态度</t>
  </si>
  <si>
    <t>7、工作人员服务质量</t>
  </si>
  <si>
    <t>1、前台环境卫生</t>
  </si>
  <si>
    <t>2、工作人员仪容仪表</t>
  </si>
  <si>
    <t>3、登记入住手续流程</t>
  </si>
  <si>
    <t>4、退房手续时间</t>
  </si>
  <si>
    <t>5、工作人员服务态度</t>
  </si>
  <si>
    <t>6、工作人员服务质量</t>
  </si>
  <si>
    <t>1、床上用品舒适度</t>
  </si>
  <si>
    <t>2、客房设施</t>
  </si>
  <si>
    <t>3、客房卫生情况</t>
  </si>
  <si>
    <t>4、卫生间卫生情况</t>
  </si>
  <si>
    <t>5、工作人员仪容仪表</t>
  </si>
  <si>
    <t>6、工作人员服务态度</t>
  </si>
  <si>
    <t>7、续房打扫时间</t>
  </si>
  <si>
    <t>8、走廊卫生</t>
  </si>
  <si>
    <t>四、餐饮服务</t>
  </si>
  <si>
    <t>三、公共部位</t>
  </si>
  <si>
    <t>1、公共部位卫生</t>
  </si>
  <si>
    <t>2、保洁人员服务态度</t>
  </si>
  <si>
    <t>1、就餐环境</t>
  </si>
  <si>
    <t>2、花色品种</t>
  </si>
  <si>
    <t>3、饭菜质量</t>
  </si>
  <si>
    <t>4、食品及餐具卫生</t>
  </si>
  <si>
    <t>5、工作人员个人卫生</t>
  </si>
  <si>
    <t>6、餐厅卫生</t>
  </si>
  <si>
    <t>7、工作人员服务态度</t>
  </si>
  <si>
    <t>8、服务形式</t>
  </si>
  <si>
    <t>9、服务时间</t>
  </si>
  <si>
    <t>10、就餐等候时间</t>
  </si>
  <si>
    <t>项目</t>
  </si>
  <si>
    <t>6、超市商品品种、质量及价格</t>
  </si>
  <si>
    <t>备注：共发放45份，收回43份。</t>
  </si>
  <si>
    <r>
      <t>问题：</t>
    </r>
    <r>
      <rPr>
        <sz val="10"/>
        <rFont val="宋体"/>
        <family val="0"/>
      </rPr>
      <t>1、医护人员专业水平太差，设备更差。</t>
    </r>
  </si>
  <si>
    <t xml:space="preserve">      7、建议对校内教师房价能适当下调。</t>
  </si>
  <si>
    <t xml:space="preserve">      2、建议一食堂二楼在中午就餐高峰期开设教工专窗，现在12:30左右教师与学生一起排队就餐，希望改进。</t>
  </si>
  <si>
    <t xml:space="preserve">      3、希望一食堂二楼教师窗口中午和学术餐厅一样，有水果赠送。</t>
  </si>
  <si>
    <t xml:space="preserve">      4、希望卫生间点蚊香驱赶蚊虫。</t>
  </si>
  <si>
    <t xml:space="preserve">      5、卫生间打扫不及时，洗手台面清理不及时。</t>
  </si>
  <si>
    <t xml:space="preserve">      6、教学楼的卫生，包括走廊、楼梯、卫生状况不佳，需要改进。</t>
  </si>
  <si>
    <t>备注：共发放30份，收回26份。</t>
  </si>
  <si>
    <t>问题：新装修的房间甲醛味重，建议开窗通风。</t>
  </si>
  <si>
    <t>基本满意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</si>
</sst>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7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8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0" fontId="4" fillId="0" borderId="10" xfId="0" applyNumberFormat="1" applyFont="1" applyBorder="1" applyAlignment="1">
      <alignment horizontal="center" vertical="center"/>
    </xf>
    <xf numFmtId="10" fontId="0" fillId="0" borderId="0" xfId="0" applyNumberFormat="1" applyFill="1" applyAlignment="1">
      <alignment vertical="center"/>
    </xf>
    <xf numFmtId="10" fontId="4" fillId="0" borderId="11" xfId="0" applyNumberFormat="1" applyFont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10" fontId="4" fillId="0" borderId="0" xfId="0" applyNumberFormat="1" applyFont="1" applyAlignment="1">
      <alignment vertical="center"/>
    </xf>
    <xf numFmtId="10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0" fontId="4" fillId="24" borderId="0" xfId="0" applyNumberFormat="1" applyFont="1" applyFill="1" applyAlignment="1">
      <alignment vertical="center"/>
    </xf>
    <xf numFmtId="10" fontId="4" fillId="24" borderId="0" xfId="0" applyNumberFormat="1" applyFont="1" applyFill="1" applyAlignment="1">
      <alignment horizontal="center" vertical="center"/>
    </xf>
    <xf numFmtId="10" fontId="4" fillId="24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34">
      <selection activeCell="F62" sqref="F62"/>
    </sheetView>
  </sheetViews>
  <sheetFormatPr defaultColWidth="9.00390625" defaultRowHeight="14.25"/>
  <cols>
    <col min="1" max="1" width="22.50390625" style="2" customWidth="1"/>
    <col min="2" max="2" width="7.375" style="3" customWidth="1"/>
    <col min="3" max="3" width="7.625" style="3" customWidth="1"/>
    <col min="4" max="4" width="6.875" style="3" customWidth="1"/>
    <col min="5" max="5" width="7.625" style="3" customWidth="1"/>
    <col min="6" max="6" width="7.375" style="3" customWidth="1"/>
    <col min="7" max="7" width="7.50390625" style="0" customWidth="1"/>
    <col min="8" max="8" width="25.875" style="0" customWidth="1"/>
    <col min="9" max="9" width="6.875" style="3" customWidth="1"/>
    <col min="10" max="10" width="7.75390625" style="3" customWidth="1"/>
    <col min="11" max="11" width="6.00390625" style="3" customWidth="1"/>
    <col min="12" max="12" width="6.875" style="3" customWidth="1"/>
    <col min="13" max="13" width="8.00390625" style="3" customWidth="1"/>
    <col min="14" max="14" width="12.625" style="0" bestFit="1" customWidth="1"/>
  </cols>
  <sheetData>
    <row r="1" spans="1:13" s="22" customFormat="1" ht="18.75" customHeight="1">
      <c r="A1" s="38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22" customFormat="1" ht="9.7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" customFormat="1" ht="15" customHeight="1">
      <c r="A3" s="37" t="s">
        <v>0</v>
      </c>
      <c r="B3" s="37"/>
      <c r="C3" s="37"/>
      <c r="D3" s="37"/>
      <c r="E3" s="37"/>
      <c r="F3" s="37"/>
      <c r="H3" s="40" t="s">
        <v>1</v>
      </c>
      <c r="I3" s="41"/>
      <c r="J3" s="41"/>
      <c r="K3" s="41"/>
      <c r="L3" s="41"/>
      <c r="M3" s="42"/>
    </row>
    <row r="4" spans="1:13" ht="15" customHeight="1">
      <c r="A4" s="5" t="s">
        <v>78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1"/>
      <c r="H4" s="25" t="s">
        <v>78</v>
      </c>
      <c r="I4" s="5" t="s">
        <v>3</v>
      </c>
      <c r="J4" s="5" t="s">
        <v>4</v>
      </c>
      <c r="K4" s="5" t="s">
        <v>5</v>
      </c>
      <c r="L4" s="5" t="s">
        <v>6</v>
      </c>
      <c r="M4" s="5" t="s">
        <v>7</v>
      </c>
    </row>
    <row r="5" spans="1:14" ht="15" customHeight="1">
      <c r="A5" s="4" t="s">
        <v>2</v>
      </c>
      <c r="B5" s="7">
        <v>0.535</v>
      </c>
      <c r="C5" s="7">
        <v>0.372</v>
      </c>
      <c r="D5" s="7">
        <v>0.093</v>
      </c>
      <c r="E5" s="7">
        <v>0</v>
      </c>
      <c r="F5" s="7">
        <v>0</v>
      </c>
      <c r="G5" s="8"/>
      <c r="H5" s="6" t="s">
        <v>8</v>
      </c>
      <c r="I5" s="7">
        <v>0.628</v>
      </c>
      <c r="J5" s="7">
        <v>0.302</v>
      </c>
      <c r="K5" s="7">
        <v>0.023</v>
      </c>
      <c r="L5" s="7">
        <v>0.047</v>
      </c>
      <c r="M5" s="7">
        <v>0</v>
      </c>
      <c r="N5" s="8"/>
    </row>
    <row r="6" spans="1:14" s="1" customFormat="1" ht="15" customHeight="1">
      <c r="A6" s="4" t="s">
        <v>9</v>
      </c>
      <c r="B6" s="7">
        <v>0.372</v>
      </c>
      <c r="C6" s="7">
        <v>0.372</v>
      </c>
      <c r="D6" s="7">
        <v>0.186</v>
      </c>
      <c r="E6" s="7">
        <v>0.047</v>
      </c>
      <c r="F6" s="7">
        <v>0.023</v>
      </c>
      <c r="G6" s="8"/>
      <c r="H6" s="6" t="s">
        <v>10</v>
      </c>
      <c r="I6" s="7">
        <v>0.535</v>
      </c>
      <c r="J6" s="7">
        <v>0.348</v>
      </c>
      <c r="K6" s="7">
        <v>0.07</v>
      </c>
      <c r="L6" s="7">
        <v>0.047</v>
      </c>
      <c r="M6" s="7">
        <v>0</v>
      </c>
      <c r="N6" s="8"/>
    </row>
    <row r="7" spans="1:14" s="1" customFormat="1" ht="15" customHeight="1">
      <c r="A7" s="4" t="s">
        <v>11</v>
      </c>
      <c r="B7" s="7">
        <v>0.442</v>
      </c>
      <c r="C7" s="7">
        <v>0.418</v>
      </c>
      <c r="D7" s="7">
        <v>0.093</v>
      </c>
      <c r="E7" s="7">
        <v>0.047</v>
      </c>
      <c r="F7" s="7">
        <v>0</v>
      </c>
      <c r="G7" s="8"/>
      <c r="H7" s="6" t="s">
        <v>12</v>
      </c>
      <c r="I7" s="7">
        <v>0.605</v>
      </c>
      <c r="J7" s="7">
        <v>0.325</v>
      </c>
      <c r="K7" s="7">
        <v>0.023</v>
      </c>
      <c r="L7" s="7">
        <v>0.047</v>
      </c>
      <c r="M7" s="7">
        <v>0</v>
      </c>
      <c r="N7" s="8"/>
    </row>
    <row r="8" spans="1:14" s="1" customFormat="1" ht="15" customHeight="1">
      <c r="A8" s="4" t="s">
        <v>13</v>
      </c>
      <c r="B8" s="7">
        <v>0.395</v>
      </c>
      <c r="C8" s="7">
        <v>0.511</v>
      </c>
      <c r="D8" s="7">
        <v>0.047</v>
      </c>
      <c r="E8" s="7">
        <v>0.047</v>
      </c>
      <c r="F8" s="7">
        <v>0</v>
      </c>
      <c r="G8" s="8"/>
      <c r="H8" s="6" t="s">
        <v>14</v>
      </c>
      <c r="I8" s="7">
        <v>0.535</v>
      </c>
      <c r="J8" s="7">
        <v>0.326</v>
      </c>
      <c r="K8" s="7">
        <v>0.047</v>
      </c>
      <c r="L8" s="7">
        <v>0.023</v>
      </c>
      <c r="M8" s="7">
        <v>0</v>
      </c>
      <c r="N8" s="8"/>
    </row>
    <row r="9" spans="1:14" s="1" customFormat="1" ht="15" customHeight="1">
      <c r="A9" s="4" t="s">
        <v>15</v>
      </c>
      <c r="B9" s="7">
        <v>0.581</v>
      </c>
      <c r="C9" s="7">
        <v>0.372</v>
      </c>
      <c r="D9" s="7">
        <v>0</v>
      </c>
      <c r="E9" s="7">
        <v>0.047</v>
      </c>
      <c r="F9" s="7">
        <v>0</v>
      </c>
      <c r="G9" s="8"/>
      <c r="H9" s="6" t="s">
        <v>16</v>
      </c>
      <c r="I9" s="7">
        <v>0.581</v>
      </c>
      <c r="J9" s="7">
        <v>0.303</v>
      </c>
      <c r="K9" s="7">
        <v>0.093</v>
      </c>
      <c r="L9" s="7">
        <v>0.023</v>
      </c>
      <c r="M9" s="7">
        <v>0</v>
      </c>
      <c r="N9" s="8"/>
    </row>
    <row r="10" spans="1:14" s="1" customFormat="1" ht="15" customHeight="1">
      <c r="A10" s="4" t="s">
        <v>17</v>
      </c>
      <c r="B10" s="7">
        <v>0.628</v>
      </c>
      <c r="C10" s="7">
        <v>0.255</v>
      </c>
      <c r="D10" s="7">
        <v>0.07</v>
      </c>
      <c r="E10" s="7">
        <v>0.047</v>
      </c>
      <c r="F10" s="7">
        <v>0</v>
      </c>
      <c r="G10" s="8"/>
      <c r="H10" s="6" t="s">
        <v>18</v>
      </c>
      <c r="I10" s="7">
        <v>0.698</v>
      </c>
      <c r="J10" s="7">
        <v>0.209</v>
      </c>
      <c r="K10" s="7">
        <v>0.07</v>
      </c>
      <c r="L10" s="7">
        <v>0.023</v>
      </c>
      <c r="M10" s="7">
        <v>0</v>
      </c>
      <c r="N10" s="8"/>
    </row>
    <row r="11" spans="1:14" s="1" customFormat="1" ht="15" customHeight="1">
      <c r="A11" s="4" t="s">
        <v>19</v>
      </c>
      <c r="B11" s="7">
        <v>0.651</v>
      </c>
      <c r="C11" s="7">
        <v>0.279</v>
      </c>
      <c r="D11" s="7">
        <v>0.047</v>
      </c>
      <c r="E11" s="7">
        <v>0.023</v>
      </c>
      <c r="F11" s="7">
        <v>0</v>
      </c>
      <c r="G11" s="8"/>
      <c r="H11" s="6" t="s">
        <v>20</v>
      </c>
      <c r="I11" s="7">
        <v>0.604</v>
      </c>
      <c r="J11" s="7">
        <v>0.326</v>
      </c>
      <c r="K11" s="7">
        <v>0.023</v>
      </c>
      <c r="L11" s="7">
        <v>0.047</v>
      </c>
      <c r="M11" s="7">
        <v>0</v>
      </c>
      <c r="N11" s="8"/>
    </row>
    <row r="12" spans="1:14" s="1" customFormat="1" ht="15" customHeight="1">
      <c r="A12" s="4" t="s">
        <v>21</v>
      </c>
      <c r="B12" s="7">
        <v>0.698</v>
      </c>
      <c r="C12" s="7">
        <v>0.256</v>
      </c>
      <c r="D12" s="7">
        <v>0.023</v>
      </c>
      <c r="E12" s="7">
        <v>0.023</v>
      </c>
      <c r="F12" s="7">
        <v>0</v>
      </c>
      <c r="G12" s="8"/>
      <c r="H12" s="6" t="s">
        <v>22</v>
      </c>
      <c r="I12" s="7">
        <v>0.786</v>
      </c>
      <c r="J12" s="7">
        <v>0.191</v>
      </c>
      <c r="K12" s="7">
        <v>0.023</v>
      </c>
      <c r="L12" s="7">
        <v>0</v>
      </c>
      <c r="M12" s="7">
        <v>0</v>
      </c>
      <c r="N12" s="8"/>
    </row>
    <row r="13" spans="2:14" ht="15" customHeight="1">
      <c r="B13" s="47">
        <f>SUM(B5:B12)/8</f>
        <v>0.53775</v>
      </c>
      <c r="C13" s="47">
        <f>SUM(C5:C12)/8</f>
        <v>0.354375</v>
      </c>
      <c r="D13" s="47">
        <f>SUM(D5:D12)/8</f>
        <v>0.069875</v>
      </c>
      <c r="E13" s="47">
        <f>SUM(E5:E12)/8</f>
        <v>0.035125</v>
      </c>
      <c r="F13" s="47">
        <f>SUM(F5:F12)/8</f>
        <v>0.002875</v>
      </c>
      <c r="G13" s="8"/>
      <c r="I13" s="47">
        <f>SUM(I5:I12)/8</f>
        <v>0.6214999999999999</v>
      </c>
      <c r="J13" s="47">
        <f>SUM(J5:J12)/8</f>
        <v>0.29124999999999995</v>
      </c>
      <c r="K13" s="47">
        <f>SUM(K5:K12)/8</f>
        <v>0.04650000000000001</v>
      </c>
      <c r="L13" s="47">
        <f>SUM(L5:L12)/8</f>
        <v>0.032125</v>
      </c>
      <c r="M13" s="47">
        <f>SUM(M5:M12)/8</f>
        <v>0</v>
      </c>
      <c r="N13" s="8"/>
    </row>
    <row r="14" spans="1:14" s="1" customFormat="1" ht="15" customHeight="1">
      <c r="A14" s="43" t="s">
        <v>23</v>
      </c>
      <c r="B14" s="44"/>
      <c r="C14" s="44"/>
      <c r="D14" s="44"/>
      <c r="E14" s="44"/>
      <c r="F14" s="45"/>
      <c r="G14" s="8"/>
      <c r="H14" s="40" t="s">
        <v>24</v>
      </c>
      <c r="I14" s="41"/>
      <c r="J14" s="41"/>
      <c r="K14" s="41"/>
      <c r="L14" s="41"/>
      <c r="M14" s="42"/>
      <c r="N14" s="8"/>
    </row>
    <row r="15" spans="1:14" ht="15" customHeight="1">
      <c r="A15" s="5" t="s">
        <v>78</v>
      </c>
      <c r="B15" s="5" t="s">
        <v>3</v>
      </c>
      <c r="C15" s="5" t="s">
        <v>4</v>
      </c>
      <c r="D15" s="5" t="s">
        <v>5</v>
      </c>
      <c r="E15" s="5" t="s">
        <v>6</v>
      </c>
      <c r="F15" s="5" t="s">
        <v>7</v>
      </c>
      <c r="G15" s="8"/>
      <c r="H15" s="5" t="s">
        <v>78</v>
      </c>
      <c r="I15" s="5" t="s">
        <v>3</v>
      </c>
      <c r="J15" s="5" t="s">
        <v>4</v>
      </c>
      <c r="K15" s="5" t="s">
        <v>5</v>
      </c>
      <c r="L15" s="5" t="s">
        <v>6</v>
      </c>
      <c r="M15" s="5" t="s">
        <v>7</v>
      </c>
      <c r="N15" s="8"/>
    </row>
    <row r="16" spans="1:14" s="1" customFormat="1" ht="15" customHeight="1">
      <c r="A16" s="4" t="s">
        <v>25</v>
      </c>
      <c r="B16" s="7">
        <v>0.66</v>
      </c>
      <c r="C16" s="7">
        <v>0.25</v>
      </c>
      <c r="D16" s="7">
        <v>0.023</v>
      </c>
      <c r="E16" s="7">
        <v>0.044</v>
      </c>
      <c r="F16" s="7">
        <v>0.043</v>
      </c>
      <c r="G16" s="8"/>
      <c r="H16" s="6" t="s">
        <v>26</v>
      </c>
      <c r="I16" s="7">
        <v>0.432</v>
      </c>
      <c r="J16" s="7">
        <v>0.295</v>
      </c>
      <c r="K16" s="7">
        <v>0.205</v>
      </c>
      <c r="L16" s="7">
        <v>0.045</v>
      </c>
      <c r="M16" s="7">
        <v>0.023</v>
      </c>
      <c r="N16" s="8"/>
    </row>
    <row r="17" spans="1:14" ht="15" customHeight="1">
      <c r="A17" s="4" t="s">
        <v>27</v>
      </c>
      <c r="B17" s="7">
        <v>0.651</v>
      </c>
      <c r="C17" s="7">
        <v>0.256</v>
      </c>
      <c r="D17" s="7">
        <v>0.047</v>
      </c>
      <c r="E17" s="7">
        <v>0.023</v>
      </c>
      <c r="F17" s="7">
        <v>0.023</v>
      </c>
      <c r="G17" s="8"/>
      <c r="H17" s="6" t="s">
        <v>28</v>
      </c>
      <c r="I17" s="7">
        <v>0.318</v>
      </c>
      <c r="J17" s="7">
        <v>0.341</v>
      </c>
      <c r="K17" s="11">
        <v>0.182</v>
      </c>
      <c r="L17" s="7">
        <v>0.114</v>
      </c>
      <c r="M17" s="7">
        <v>0.045</v>
      </c>
      <c r="N17" s="8"/>
    </row>
    <row r="18" spans="1:14" s="1" customFormat="1" ht="15" customHeight="1">
      <c r="A18" s="4" t="s">
        <v>12</v>
      </c>
      <c r="B18" s="7">
        <v>0.721</v>
      </c>
      <c r="C18" s="7">
        <v>0.186</v>
      </c>
      <c r="D18" s="7">
        <v>0.047</v>
      </c>
      <c r="E18" s="7">
        <v>0.023</v>
      </c>
      <c r="F18" s="7">
        <v>0.023</v>
      </c>
      <c r="G18" s="8"/>
      <c r="H18" s="6" t="s">
        <v>29</v>
      </c>
      <c r="I18" s="7">
        <v>0.295</v>
      </c>
      <c r="J18" s="7">
        <v>0.455</v>
      </c>
      <c r="K18" s="7">
        <v>0.205</v>
      </c>
      <c r="L18" s="7">
        <v>0.045</v>
      </c>
      <c r="M18" s="7">
        <v>0</v>
      </c>
      <c r="N18" s="8"/>
    </row>
    <row r="19" spans="1:14" ht="15" customHeight="1">
      <c r="A19" s="4" t="s">
        <v>30</v>
      </c>
      <c r="B19" s="7">
        <v>0.714</v>
      </c>
      <c r="C19" s="7">
        <v>0.19</v>
      </c>
      <c r="D19" s="7">
        <v>0.024</v>
      </c>
      <c r="E19" s="7">
        <v>0.024</v>
      </c>
      <c r="F19" s="7">
        <v>0.048</v>
      </c>
      <c r="G19" s="8"/>
      <c r="H19" s="6" t="s">
        <v>31</v>
      </c>
      <c r="I19" s="7">
        <v>0.523</v>
      </c>
      <c r="J19" s="7">
        <v>0.318</v>
      </c>
      <c r="K19" s="7">
        <v>0.136</v>
      </c>
      <c r="L19" s="7">
        <v>0.023</v>
      </c>
      <c r="M19" s="7">
        <v>0</v>
      </c>
      <c r="N19" s="8"/>
    </row>
    <row r="20" spans="1:14" ht="15" customHeight="1">
      <c r="A20" s="4" t="s">
        <v>32</v>
      </c>
      <c r="B20" s="9">
        <v>0.721</v>
      </c>
      <c r="C20" s="9">
        <v>0.186</v>
      </c>
      <c r="D20" s="9">
        <v>0.023</v>
      </c>
      <c r="E20" s="9">
        <v>0.023</v>
      </c>
      <c r="F20" s="9">
        <v>0.047</v>
      </c>
      <c r="G20" s="8"/>
      <c r="H20" s="6" t="s">
        <v>33</v>
      </c>
      <c r="I20" s="9">
        <v>0.364</v>
      </c>
      <c r="J20" s="9">
        <v>0.364</v>
      </c>
      <c r="K20" s="9">
        <v>0.182</v>
      </c>
      <c r="L20" s="9">
        <v>0.09</v>
      </c>
      <c r="M20" s="9">
        <v>0</v>
      </c>
      <c r="N20" s="8"/>
    </row>
    <row r="21" spans="1:14" ht="15" customHeight="1">
      <c r="A21" s="4" t="s">
        <v>34</v>
      </c>
      <c r="B21" s="7">
        <v>0.651</v>
      </c>
      <c r="C21" s="7">
        <v>0.28</v>
      </c>
      <c r="D21" s="7">
        <v>0.023</v>
      </c>
      <c r="E21" s="7">
        <v>0.023</v>
      </c>
      <c r="F21" s="7">
        <v>0.023</v>
      </c>
      <c r="G21" s="8"/>
      <c r="H21" s="6" t="s">
        <v>79</v>
      </c>
      <c r="I21" s="7">
        <v>0.364</v>
      </c>
      <c r="J21" s="7">
        <v>0.409</v>
      </c>
      <c r="K21" s="7">
        <v>0.136</v>
      </c>
      <c r="L21" s="7">
        <v>0.091</v>
      </c>
      <c r="M21" s="7">
        <v>0</v>
      </c>
      <c r="N21" s="8"/>
    </row>
    <row r="22" spans="1:14" s="1" customFormat="1" ht="15" customHeight="1">
      <c r="A22" s="26"/>
      <c r="B22" s="46">
        <f>SUM(B16:B21)/6</f>
        <v>0.6863333333333334</v>
      </c>
      <c r="C22" s="46">
        <f>SUM(C16:C21)/6</f>
        <v>0.22466666666666665</v>
      </c>
      <c r="D22" s="46">
        <f>SUM(D16:D21)/6</f>
        <v>0.031166666666666665</v>
      </c>
      <c r="E22" s="46">
        <f>SUM(E16:E21)/6</f>
        <v>0.02666666666666666</v>
      </c>
      <c r="F22" s="46">
        <f>SUM(F16:F21)/6</f>
        <v>0.034499999999999996</v>
      </c>
      <c r="G22" s="8"/>
      <c r="H22" s="6" t="s">
        <v>35</v>
      </c>
      <c r="I22" s="7">
        <v>0.409</v>
      </c>
      <c r="J22" s="7">
        <v>0.455</v>
      </c>
      <c r="K22" s="7">
        <v>0.091</v>
      </c>
      <c r="L22" s="7">
        <v>0.045</v>
      </c>
      <c r="M22" s="7">
        <v>0</v>
      </c>
      <c r="N22" s="8"/>
    </row>
    <row r="23" spans="1:14" ht="15" customHeight="1">
      <c r="A23" s="33" t="s">
        <v>80</v>
      </c>
      <c r="H23" s="6" t="s">
        <v>36</v>
      </c>
      <c r="I23" s="9">
        <v>0.386</v>
      </c>
      <c r="J23" s="9">
        <v>0.318</v>
      </c>
      <c r="K23" s="9">
        <v>0.25</v>
      </c>
      <c r="L23" s="9">
        <v>0.456</v>
      </c>
      <c r="M23" s="9">
        <v>0</v>
      </c>
      <c r="N23" s="8"/>
    </row>
    <row r="24" spans="1:14" s="1" customFormat="1" ht="15" customHeight="1">
      <c r="A24" s="34" t="s">
        <v>81</v>
      </c>
      <c r="B24" s="34"/>
      <c r="C24" s="34"/>
      <c r="D24" s="34"/>
      <c r="E24" s="34"/>
      <c r="F24" s="34"/>
      <c r="G24" s="34"/>
      <c r="H24" s="6" t="s">
        <v>37</v>
      </c>
      <c r="I24" s="7">
        <v>0.432</v>
      </c>
      <c r="J24" s="7">
        <v>0.364</v>
      </c>
      <c r="K24" s="7">
        <v>0.182</v>
      </c>
      <c r="L24" s="7">
        <v>0.022</v>
      </c>
      <c r="M24" s="7">
        <v>0</v>
      </c>
      <c r="N24" s="8"/>
    </row>
    <row r="25" spans="1:13" ht="15" customHeight="1">
      <c r="A25" s="33" t="s">
        <v>83</v>
      </c>
      <c r="B25" s="35"/>
      <c r="C25" s="35"/>
      <c r="D25" s="35"/>
      <c r="E25" s="35"/>
      <c r="F25" s="35"/>
      <c r="G25" s="36"/>
      <c r="I25" s="47">
        <f>SUM(I16:I24)/9</f>
        <v>0.39144444444444443</v>
      </c>
      <c r="J25" s="47">
        <f>SUM(J16:J24)/9</f>
        <v>0.36877777777777776</v>
      </c>
      <c r="K25" s="47">
        <f>SUM(K16:K24)/9</f>
        <v>0.1743333333333333</v>
      </c>
      <c r="L25" s="47">
        <f>SUM(L16:L24)/9</f>
        <v>0.10344444444444445</v>
      </c>
      <c r="M25" s="47">
        <f>SUM(M16:M24)/9</f>
        <v>0.007555555555555556</v>
      </c>
    </row>
    <row r="26" spans="1:7" ht="15" customHeight="1">
      <c r="A26" s="33" t="s">
        <v>84</v>
      </c>
      <c r="B26" s="35"/>
      <c r="C26" s="35"/>
      <c r="D26" s="35"/>
      <c r="E26" s="35"/>
      <c r="F26" s="35"/>
      <c r="G26" s="36"/>
    </row>
    <row r="27" spans="1:7" ht="15" customHeight="1">
      <c r="A27" s="33" t="s">
        <v>85</v>
      </c>
      <c r="B27" s="35"/>
      <c r="C27" s="35"/>
      <c r="D27" s="35"/>
      <c r="E27" s="35"/>
      <c r="F27" s="35"/>
      <c r="G27" s="36"/>
    </row>
    <row r="28" spans="1:7" ht="15" customHeight="1">
      <c r="A28" s="33" t="s">
        <v>86</v>
      </c>
      <c r="B28" s="35"/>
      <c r="C28" s="35"/>
      <c r="D28" s="35"/>
      <c r="E28" s="35"/>
      <c r="F28" s="35"/>
      <c r="G28" s="36"/>
    </row>
    <row r="29" spans="1:7" ht="15" customHeight="1">
      <c r="A29" s="33" t="s">
        <v>87</v>
      </c>
      <c r="B29" s="35"/>
      <c r="C29" s="35"/>
      <c r="D29" s="35"/>
      <c r="E29" s="35"/>
      <c r="F29" s="35"/>
      <c r="G29" s="36"/>
    </row>
    <row r="30" spans="1:7" ht="15" customHeight="1">
      <c r="A30" s="33" t="s">
        <v>82</v>
      </c>
      <c r="B30" s="35"/>
      <c r="C30" s="35"/>
      <c r="D30" s="35"/>
      <c r="E30" s="35"/>
      <c r="F30" s="35"/>
      <c r="G30" s="36"/>
    </row>
    <row r="31" spans="1:13" s="1" customFormat="1" ht="18" customHeight="1">
      <c r="A31" s="38" t="s">
        <v>39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24"/>
      <c r="M31" s="24"/>
    </row>
    <row r="32" spans="1:13" s="1" customFormat="1" ht="9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24"/>
      <c r="M32" s="24"/>
    </row>
    <row r="33" spans="1:13" s="1" customFormat="1" ht="15" customHeight="1">
      <c r="A33" s="37" t="s">
        <v>40</v>
      </c>
      <c r="B33" s="37"/>
      <c r="C33" s="37"/>
      <c r="D33" s="37"/>
      <c r="E33" s="23"/>
      <c r="H33" s="37" t="s">
        <v>41</v>
      </c>
      <c r="I33" s="37"/>
      <c r="J33" s="37"/>
      <c r="K33" s="37"/>
      <c r="L33" s="23"/>
      <c r="M33" s="23"/>
    </row>
    <row r="34" spans="1:13" ht="15" customHeight="1">
      <c r="A34" s="5" t="s">
        <v>78</v>
      </c>
      <c r="B34" s="5" t="s">
        <v>3</v>
      </c>
      <c r="C34" s="49" t="s">
        <v>90</v>
      </c>
      <c r="D34" s="5" t="s">
        <v>6</v>
      </c>
      <c r="E34" s="19"/>
      <c r="H34" s="5" t="s">
        <v>78</v>
      </c>
      <c r="I34" s="5" t="s">
        <v>3</v>
      </c>
      <c r="J34" s="49" t="s">
        <v>90</v>
      </c>
      <c r="K34" s="5" t="s">
        <v>6</v>
      </c>
      <c r="L34" s="19"/>
      <c r="M34" s="20"/>
    </row>
    <row r="35" spans="1:14" ht="15" customHeight="1">
      <c r="A35" s="4" t="s">
        <v>43</v>
      </c>
      <c r="B35" s="7">
        <v>0.62</v>
      </c>
      <c r="C35" s="7">
        <v>0.38</v>
      </c>
      <c r="D35" s="10">
        <f>0/116</f>
        <v>0</v>
      </c>
      <c r="E35" s="17"/>
      <c r="H35" s="6" t="s">
        <v>50</v>
      </c>
      <c r="I35" s="10">
        <v>0.73</v>
      </c>
      <c r="J35" s="10">
        <v>0.27</v>
      </c>
      <c r="K35" s="10">
        <v>0</v>
      </c>
      <c r="L35" s="17"/>
      <c r="M35" s="17"/>
      <c r="N35" s="8"/>
    </row>
    <row r="36" spans="1:14" s="1" customFormat="1" ht="15" customHeight="1">
      <c r="A36" s="4" t="s">
        <v>44</v>
      </c>
      <c r="B36" s="10">
        <v>0.54</v>
      </c>
      <c r="C36" s="10">
        <v>0.42</v>
      </c>
      <c r="D36" s="10">
        <v>0.04</v>
      </c>
      <c r="E36" s="20"/>
      <c r="H36" s="6" t="s">
        <v>51</v>
      </c>
      <c r="I36" s="10">
        <v>0.62</v>
      </c>
      <c r="J36" s="10">
        <v>0.38</v>
      </c>
      <c r="K36" s="10">
        <v>0</v>
      </c>
      <c r="L36" s="21"/>
      <c r="M36" s="21"/>
      <c r="N36" s="8"/>
    </row>
    <row r="37" spans="1:14" s="1" customFormat="1" ht="15" customHeight="1">
      <c r="A37" s="4" t="s">
        <v>45</v>
      </c>
      <c r="B37" s="10">
        <v>0.77</v>
      </c>
      <c r="C37" s="10">
        <v>0.23</v>
      </c>
      <c r="D37" s="10">
        <f>0/119</f>
        <v>0</v>
      </c>
      <c r="E37" s="20"/>
      <c r="H37" s="6" t="s">
        <v>52</v>
      </c>
      <c r="I37" s="10">
        <v>0.52</v>
      </c>
      <c r="J37" s="10">
        <v>0.48</v>
      </c>
      <c r="K37" s="10">
        <v>0</v>
      </c>
      <c r="L37" s="21"/>
      <c r="M37" s="21"/>
      <c r="N37" s="8"/>
    </row>
    <row r="38" spans="1:14" s="1" customFormat="1" ht="15" customHeight="1">
      <c r="A38" s="4" t="s">
        <v>46</v>
      </c>
      <c r="B38" s="10">
        <v>0.62</v>
      </c>
      <c r="C38" s="10">
        <v>0.38</v>
      </c>
      <c r="D38" s="10">
        <v>0</v>
      </c>
      <c r="E38" s="20"/>
      <c r="H38" s="6" t="s">
        <v>53</v>
      </c>
      <c r="I38" s="10">
        <v>0.69</v>
      </c>
      <c r="J38" s="10">
        <v>0.31</v>
      </c>
      <c r="K38" s="10">
        <v>0</v>
      </c>
      <c r="L38" s="21"/>
      <c r="M38" s="21"/>
      <c r="N38" s="8"/>
    </row>
    <row r="39" spans="1:14" s="1" customFormat="1" ht="15" customHeight="1">
      <c r="A39" s="4" t="s">
        <v>47</v>
      </c>
      <c r="B39" s="10">
        <v>0.62</v>
      </c>
      <c r="C39" s="10">
        <v>0.35</v>
      </c>
      <c r="D39" s="10">
        <v>0.03</v>
      </c>
      <c r="E39" s="20"/>
      <c r="H39" s="6" t="s">
        <v>54</v>
      </c>
      <c r="I39" s="10">
        <v>0.54</v>
      </c>
      <c r="J39" s="10">
        <v>0.42</v>
      </c>
      <c r="K39" s="10">
        <v>0.04</v>
      </c>
      <c r="L39" s="21"/>
      <c r="M39" s="21"/>
      <c r="N39" s="8"/>
    </row>
    <row r="40" spans="1:14" s="1" customFormat="1" ht="15" customHeight="1">
      <c r="A40" s="4" t="s">
        <v>48</v>
      </c>
      <c r="B40" s="10">
        <v>0.62</v>
      </c>
      <c r="C40" s="10">
        <v>0.38</v>
      </c>
      <c r="D40" s="10">
        <f>0/121%</f>
        <v>0</v>
      </c>
      <c r="E40" s="20"/>
      <c r="H40" s="6" t="s">
        <v>55</v>
      </c>
      <c r="I40" s="10">
        <v>0.69</v>
      </c>
      <c r="J40" s="10">
        <v>0.31</v>
      </c>
      <c r="K40" s="10">
        <v>0</v>
      </c>
      <c r="L40" s="21"/>
      <c r="M40" s="21"/>
      <c r="N40" s="8"/>
    </row>
    <row r="41" spans="1:14" s="1" customFormat="1" ht="15" customHeight="1">
      <c r="A41" s="4" t="s">
        <v>49</v>
      </c>
      <c r="B41" s="10">
        <v>0.54</v>
      </c>
      <c r="C41" s="10">
        <v>0.46</v>
      </c>
      <c r="D41" s="10">
        <f>0/120</f>
        <v>0</v>
      </c>
      <c r="E41" s="21"/>
      <c r="H41" s="20"/>
      <c r="I41" s="46">
        <f>SUM(I35:I40)/6</f>
        <v>0.6316666666666667</v>
      </c>
      <c r="J41" s="46">
        <f>SUM(J35:J40)/6</f>
        <v>0.36166666666666664</v>
      </c>
      <c r="K41" s="46">
        <f>SUM(K35:K40)/6</f>
        <v>0.006666666666666667</v>
      </c>
      <c r="L41" s="3"/>
      <c r="M41" s="3"/>
      <c r="N41" s="8"/>
    </row>
    <row r="42" spans="1:14" s="1" customFormat="1" ht="12" customHeight="1">
      <c r="A42" s="2"/>
      <c r="B42" s="47">
        <f>SUM(B35:B41)/7</f>
        <v>0.6185714285714285</v>
      </c>
      <c r="C42" s="47">
        <f>SUM(C35:C41)/7</f>
        <v>0.37142857142857144</v>
      </c>
      <c r="D42" s="47">
        <f>SUM(D35:D41)/7</f>
        <v>0.01</v>
      </c>
      <c r="E42" s="3"/>
      <c r="H42" s="3"/>
      <c r="I42" s="8"/>
      <c r="J42" s="2"/>
      <c r="K42" s="3"/>
      <c r="L42" s="3"/>
      <c r="M42" s="3"/>
      <c r="N42" s="8"/>
    </row>
    <row r="43" spans="1:14" ht="15" customHeight="1">
      <c r="A43" s="37" t="s">
        <v>42</v>
      </c>
      <c r="B43" s="37"/>
      <c r="C43" s="37"/>
      <c r="D43" s="37"/>
      <c r="E43" s="23"/>
      <c r="H43" s="27" t="s">
        <v>64</v>
      </c>
      <c r="I43" s="28"/>
      <c r="J43" s="28"/>
      <c r="K43" s="29"/>
      <c r="L43" s="23"/>
      <c r="M43" s="23"/>
      <c r="N43" s="8"/>
    </row>
    <row r="44" spans="1:14" s="1" customFormat="1" ht="15" customHeight="1">
      <c r="A44" s="5" t="s">
        <v>78</v>
      </c>
      <c r="B44" s="5" t="s">
        <v>3</v>
      </c>
      <c r="C44" s="49" t="s">
        <v>90</v>
      </c>
      <c r="D44" s="5" t="s">
        <v>6</v>
      </c>
      <c r="E44" s="22"/>
      <c r="H44" s="5" t="s">
        <v>78</v>
      </c>
      <c r="I44" s="5" t="s">
        <v>3</v>
      </c>
      <c r="J44" s="49" t="s">
        <v>90</v>
      </c>
      <c r="K44" s="5" t="s">
        <v>6</v>
      </c>
      <c r="L44" s="22"/>
      <c r="M44" s="20"/>
      <c r="N44" s="8"/>
    </row>
    <row r="45" spans="1:14" ht="15" customHeight="1">
      <c r="A45" s="4" t="s">
        <v>56</v>
      </c>
      <c r="B45" s="10">
        <v>0.6</v>
      </c>
      <c r="C45" s="10">
        <v>0.4</v>
      </c>
      <c r="D45" s="10">
        <v>0</v>
      </c>
      <c r="E45" s="17"/>
      <c r="H45" s="6" t="s">
        <v>68</v>
      </c>
      <c r="I45" s="10">
        <v>0.53</v>
      </c>
      <c r="J45" s="10">
        <v>0.47</v>
      </c>
      <c r="K45" s="10">
        <v>0</v>
      </c>
      <c r="L45" s="17"/>
      <c r="M45" s="17"/>
      <c r="N45" s="8"/>
    </row>
    <row r="46" spans="1:14" s="1" customFormat="1" ht="15" customHeight="1">
      <c r="A46" s="4" t="s">
        <v>57</v>
      </c>
      <c r="B46" s="10">
        <v>0.6</v>
      </c>
      <c r="C46" s="10">
        <v>0.4</v>
      </c>
      <c r="D46" s="10">
        <v>0</v>
      </c>
      <c r="E46" s="17"/>
      <c r="H46" s="6" t="s">
        <v>69</v>
      </c>
      <c r="I46" s="10">
        <v>0.53</v>
      </c>
      <c r="J46" s="10">
        <v>0.42</v>
      </c>
      <c r="K46" s="10">
        <v>0.05</v>
      </c>
      <c r="L46" s="21"/>
      <c r="M46" s="21"/>
      <c r="N46" s="8"/>
    </row>
    <row r="47" spans="1:14" s="1" customFormat="1" ht="15" customHeight="1">
      <c r="A47" s="4" t="s">
        <v>58</v>
      </c>
      <c r="B47" s="10">
        <v>0.56</v>
      </c>
      <c r="C47" s="10">
        <v>0.44</v>
      </c>
      <c r="D47" s="10">
        <v>0</v>
      </c>
      <c r="E47" s="17"/>
      <c r="H47" s="6" t="s">
        <v>70</v>
      </c>
      <c r="I47" s="10">
        <v>0.63</v>
      </c>
      <c r="J47" s="10">
        <v>0.31</v>
      </c>
      <c r="K47" s="10">
        <v>0.06</v>
      </c>
      <c r="L47" s="22"/>
      <c r="M47" s="21"/>
      <c r="N47" s="8"/>
    </row>
    <row r="48" spans="1:14" s="1" customFormat="1" ht="15" customHeight="1">
      <c r="A48" s="4" t="s">
        <v>59</v>
      </c>
      <c r="B48" s="10">
        <v>0.52</v>
      </c>
      <c r="C48" s="10">
        <v>0.48</v>
      </c>
      <c r="D48" s="10">
        <v>0</v>
      </c>
      <c r="E48" s="17"/>
      <c r="H48" s="6" t="s">
        <v>71</v>
      </c>
      <c r="I48" s="10">
        <v>0.58</v>
      </c>
      <c r="J48" s="10">
        <v>0.42</v>
      </c>
      <c r="K48" s="10">
        <v>0</v>
      </c>
      <c r="L48" s="21"/>
      <c r="M48" s="21"/>
      <c r="N48" s="8"/>
    </row>
    <row r="49" spans="1:14" s="1" customFormat="1" ht="15" customHeight="1">
      <c r="A49" s="4" t="s">
        <v>60</v>
      </c>
      <c r="B49" s="10">
        <v>0.68</v>
      </c>
      <c r="C49" s="10">
        <v>0.32</v>
      </c>
      <c r="D49" s="10">
        <v>0</v>
      </c>
      <c r="E49" s="17"/>
      <c r="H49" s="6" t="s">
        <v>72</v>
      </c>
      <c r="I49" s="12">
        <v>0.58</v>
      </c>
      <c r="J49" s="12">
        <v>0.42</v>
      </c>
      <c r="K49" s="10">
        <v>0</v>
      </c>
      <c r="L49" s="21"/>
      <c r="M49" s="21"/>
      <c r="N49" s="8"/>
    </row>
    <row r="50" spans="1:14" s="1" customFormat="1" ht="15" customHeight="1">
      <c r="A50" s="4" t="s">
        <v>61</v>
      </c>
      <c r="B50" s="10">
        <v>0.6</v>
      </c>
      <c r="C50" s="10">
        <v>0.4</v>
      </c>
      <c r="D50" s="10">
        <v>0</v>
      </c>
      <c r="E50" s="17"/>
      <c r="H50" s="6" t="s">
        <v>73</v>
      </c>
      <c r="I50" s="10">
        <v>0.68</v>
      </c>
      <c r="J50" s="10">
        <v>0.32</v>
      </c>
      <c r="K50" s="10">
        <v>0</v>
      </c>
      <c r="L50" s="20"/>
      <c r="M50" s="21"/>
      <c r="N50" s="8"/>
    </row>
    <row r="51" spans="1:14" s="1" customFormat="1" ht="15" customHeight="1">
      <c r="A51" s="6" t="s">
        <v>62</v>
      </c>
      <c r="B51" s="10">
        <v>0.56</v>
      </c>
      <c r="C51" s="10">
        <v>0.44</v>
      </c>
      <c r="D51" s="10">
        <v>0</v>
      </c>
      <c r="E51" s="17"/>
      <c r="H51" s="6" t="s">
        <v>74</v>
      </c>
      <c r="I51" s="10">
        <v>0.6</v>
      </c>
      <c r="J51" s="10">
        <v>0.4</v>
      </c>
      <c r="K51" s="10">
        <v>0</v>
      </c>
      <c r="L51" s="21"/>
      <c r="M51" s="21"/>
      <c r="N51" s="8"/>
    </row>
    <row r="52" spans="1:14" s="1" customFormat="1" ht="15" customHeight="1">
      <c r="A52" s="6" t="s">
        <v>63</v>
      </c>
      <c r="B52" s="10">
        <v>0.56</v>
      </c>
      <c r="C52" s="10">
        <v>0.44</v>
      </c>
      <c r="D52" s="10">
        <v>0</v>
      </c>
      <c r="E52" s="17"/>
      <c r="H52" s="6" t="s">
        <v>75</v>
      </c>
      <c r="I52" s="12">
        <v>0.58</v>
      </c>
      <c r="J52" s="12">
        <v>0.42</v>
      </c>
      <c r="K52" s="10">
        <v>0</v>
      </c>
      <c r="L52" s="21"/>
      <c r="M52" s="21"/>
      <c r="N52" s="8"/>
    </row>
    <row r="53" spans="1:14" s="1" customFormat="1" ht="15" customHeight="1">
      <c r="A53" s="2"/>
      <c r="B53" s="47">
        <f>SUM(B45:B52)/8</f>
        <v>0.5850000000000002</v>
      </c>
      <c r="C53" s="47">
        <f>SUM(C45:C52)/8</f>
        <v>0.415</v>
      </c>
      <c r="D53" s="47">
        <f>SUM(D45:D52)/8</f>
        <v>0</v>
      </c>
      <c r="E53" s="3"/>
      <c r="H53" s="6" t="s">
        <v>76</v>
      </c>
      <c r="I53" s="10">
        <v>0.58</v>
      </c>
      <c r="J53" s="10">
        <v>0.42</v>
      </c>
      <c r="K53" s="10">
        <v>0</v>
      </c>
      <c r="L53" s="21"/>
      <c r="M53" s="21"/>
      <c r="N53" s="8"/>
    </row>
    <row r="54" spans="1:14" ht="15" customHeight="1">
      <c r="A54" s="37" t="s">
        <v>65</v>
      </c>
      <c r="B54" s="37"/>
      <c r="C54" s="37"/>
      <c r="D54" s="37"/>
      <c r="E54" s="23"/>
      <c r="H54" s="6" t="s">
        <v>77</v>
      </c>
      <c r="I54" s="10">
        <v>0.63</v>
      </c>
      <c r="J54" s="10">
        <v>0.31</v>
      </c>
      <c r="K54" s="10">
        <v>0.06</v>
      </c>
      <c r="L54" s="17"/>
      <c r="M54" s="17"/>
      <c r="N54" s="8"/>
    </row>
    <row r="55" spans="2:14" ht="15" customHeight="1">
      <c r="B55" s="5" t="s">
        <v>3</v>
      </c>
      <c r="C55" s="49" t="s">
        <v>90</v>
      </c>
      <c r="D55" s="5" t="s">
        <v>6</v>
      </c>
      <c r="E55" s="19"/>
      <c r="H55" s="19"/>
      <c r="I55" s="48">
        <f>SUM(I45:I54)/10</f>
        <v>0.592</v>
      </c>
      <c r="J55" s="48">
        <f>SUM(J45:J54)/10</f>
        <v>0.39099999999999996</v>
      </c>
      <c r="K55" s="48">
        <f>SUM(K45:K54)/10</f>
        <v>0.016999999999999998</v>
      </c>
      <c r="L55" s="21"/>
      <c r="M55" s="21"/>
      <c r="N55" s="8"/>
    </row>
    <row r="56" spans="1:14" ht="15" customHeight="1">
      <c r="A56" s="4" t="s">
        <v>66</v>
      </c>
      <c r="B56" s="7">
        <v>0.67</v>
      </c>
      <c r="C56" s="7">
        <v>0.33</v>
      </c>
      <c r="D56" s="10">
        <f>0/116</f>
        <v>0</v>
      </c>
      <c r="E56" s="17"/>
      <c r="I56" s="30"/>
      <c r="J56" s="30"/>
      <c r="K56" s="19"/>
      <c r="L56" s="19"/>
      <c r="M56" s="17"/>
      <c r="N56" s="8"/>
    </row>
    <row r="57" spans="1:13" ht="15" customHeight="1">
      <c r="A57" s="4" t="s">
        <v>67</v>
      </c>
      <c r="B57" s="10">
        <v>0.63</v>
      </c>
      <c r="C57" s="10">
        <v>0.37</v>
      </c>
      <c r="D57" s="10">
        <v>0</v>
      </c>
      <c r="E57" s="20"/>
      <c r="F57" s="20"/>
      <c r="H57" s="13"/>
      <c r="I57" s="15"/>
      <c r="J57" s="15"/>
      <c r="K57" s="15"/>
      <c r="L57" s="16"/>
      <c r="M57" s="16"/>
    </row>
    <row r="58" spans="2:13" ht="9.75" customHeight="1">
      <c r="B58" s="47">
        <f>SUM(B56:B57)/2</f>
        <v>0.65</v>
      </c>
      <c r="C58" s="47">
        <f>SUM(C56:C57)/2</f>
        <v>0.35</v>
      </c>
      <c r="D58" s="47">
        <f>SUM(D56:D57)/2</f>
        <v>0</v>
      </c>
      <c r="H58" s="13"/>
      <c r="I58" s="15"/>
      <c r="J58" s="15"/>
      <c r="K58" s="15"/>
      <c r="L58" s="16"/>
      <c r="M58" s="16"/>
    </row>
    <row r="59" spans="1:13" s="36" customFormat="1" ht="15" customHeight="1">
      <c r="A59" s="33" t="s">
        <v>88</v>
      </c>
      <c r="B59" s="35"/>
      <c r="C59" s="35"/>
      <c r="D59" s="35"/>
      <c r="E59" s="35"/>
      <c r="F59" s="35"/>
      <c r="H59" s="14"/>
      <c r="I59" s="17"/>
      <c r="J59" s="17"/>
      <c r="K59" s="17"/>
      <c r="L59" s="18"/>
      <c r="M59" s="17"/>
    </row>
    <row r="60" spans="1:13" s="36" customFormat="1" ht="15" customHeight="1">
      <c r="A60" s="33" t="s">
        <v>89</v>
      </c>
      <c r="B60" s="35"/>
      <c r="C60" s="35"/>
      <c r="D60" s="35"/>
      <c r="E60" s="35"/>
      <c r="F60" s="35"/>
      <c r="I60" s="35"/>
      <c r="J60" s="35"/>
      <c r="K60" s="35"/>
      <c r="L60" s="35"/>
      <c r="M60" s="35"/>
    </row>
  </sheetData>
  <sheetProtection/>
  <mergeCells count="10">
    <mergeCell ref="A54:D54"/>
    <mergeCell ref="A33:D33"/>
    <mergeCell ref="A31:K31"/>
    <mergeCell ref="H33:K33"/>
    <mergeCell ref="A1:M1"/>
    <mergeCell ref="A3:F3"/>
    <mergeCell ref="H3:M3"/>
    <mergeCell ref="A43:D43"/>
    <mergeCell ref="A14:F14"/>
    <mergeCell ref="H14:M14"/>
  </mergeCells>
  <printOptions/>
  <pageMargins left="0.45" right="0.32" top="0.84" bottom="0.8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user44</dc:creator>
  <cp:keywords/>
  <dc:description/>
  <cp:lastModifiedBy>Lenovo User</cp:lastModifiedBy>
  <cp:lastPrinted>2015-04-07T02:24:14Z</cp:lastPrinted>
  <dcterms:created xsi:type="dcterms:W3CDTF">2013-12-03T01:42:17Z</dcterms:created>
  <dcterms:modified xsi:type="dcterms:W3CDTF">2015-04-10T01:04:55Z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